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PnL Scenarios" sheetId="3" state="visible" r:id="rId3"/>
    <sheet xmlns:r="http://schemas.openxmlformats.org/officeDocument/2006/relationships" name="Cash Flow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color rgb="00555555"/>
      <sz val="9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DCE9F7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0" pivotButton="0" quotePrefix="0" xfId="0"/>
    <xf numFmtId="0" fontId="4" fillId="0" borderId="1" pivotButton="0" quotePrefix="0" xfId="0"/>
    <xf numFmtId="0" fontId="0" fillId="2" borderId="0" pivotButton="0" quotePrefix="0" xfId="0"/>
    <xf numFmtId="0" fontId="4" fillId="3" borderId="0" pivotButton="0" quotePrefix="0" xfId="0"/>
    <xf numFmtId="0" fontId="0" fillId="3" borderId="0" pivotButton="0" quotePrefix="0" xfId="0"/>
    <xf numFmtId="3" fontId="0" fillId="2" borderId="0" pivotButton="0" quotePrefix="0" xfId="0"/>
    <xf numFmtId="3" fontId="4" fillId="3" borderId="0" pivotButton="0" quotePrefix="0" xfId="0"/>
    <xf numFmtId="164" fontId="0" fillId="2" borderId="0" pivotButton="0" quotePrefix="0" xfId="0"/>
    <xf numFmtId="3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[ARTIST] × [MARKET] — P&amp;L MODEL</t>
        </is>
      </c>
    </row>
    <row r="2">
      <c r="A2" s="2" t="inlineStr">
        <is>
          <t>Blue cells = your inputs. Everything downstream calculates. If a deck disagrees with this model, the model wins.</t>
        </is>
      </c>
    </row>
    <row r="4">
      <c r="A4" s="3" t="inlineStr"/>
    </row>
    <row r="5">
      <c r="A5" s="4" t="inlineStr">
        <is>
          <t>01  SCENARIO LEVERS</t>
        </is>
      </c>
    </row>
    <row r="6">
      <c r="A6" s="3" t="inlineStr">
        <is>
          <t>Number of shows (1 or 2)</t>
        </is>
      </c>
      <c r="B6" s="5" t="n">
        <v>1</v>
      </c>
    </row>
    <row r="7">
      <c r="A7" s="3" t="inlineStr">
        <is>
          <t>Blended fill % (cash-flow case)</t>
        </is>
      </c>
      <c r="B7" s="5" t="n">
        <v>0.85</v>
      </c>
    </row>
    <row r="8">
      <c r="A8" s="3" t="inlineStr"/>
    </row>
    <row r="9">
      <c r="A9" s="4" t="inlineStr">
        <is>
          <t>02  FIXED PARAMETERS</t>
        </is>
      </c>
    </row>
    <row r="10">
      <c r="A10" s="3" t="inlineStr">
        <is>
          <t>Corporate tax rate (SPV)</t>
        </is>
      </c>
      <c r="B10" s="5" t="n">
        <v>0.17</v>
      </c>
    </row>
    <row r="11">
      <c r="A11" s="3" t="inlineStr">
        <is>
          <t>Local currency / USD rate</t>
        </is>
      </c>
      <c r="B11" s="5" t="n">
        <v>33</v>
      </c>
    </row>
    <row r="12">
      <c r="A12" s="3" t="inlineStr">
        <is>
          <t>Investor capital (USD)</t>
        </is>
      </c>
      <c r="B12" s="5" t="n">
        <v>4000000</v>
      </c>
    </row>
    <row r="13">
      <c r="A13" s="3" t="inlineStr">
        <is>
          <t>Investor profit share</t>
        </is>
      </c>
      <c r="B13" s="5" t="n">
        <v>0.5</v>
      </c>
    </row>
    <row r="14">
      <c r="A14" s="3" t="inlineStr">
        <is>
          <t>Venue capacity (SHOW CONFIGURATION)</t>
        </is>
      </c>
      <c r="B14" s="5" t="n">
        <v>50000</v>
      </c>
    </row>
    <row r="15">
      <c r="A15" s="4" t="inlineStr">
        <is>
          <t>03  TICKET PRICING — 6 TIERS (per show)</t>
        </is>
      </c>
    </row>
    <row r="16">
      <c r="A16" s="6" t="inlineStr">
        <is>
          <t>Tier</t>
        </is>
      </c>
      <c r="B16" s="6" t="inlineStr">
        <is>
          <t>Qty</t>
        </is>
      </c>
      <c r="C16" s="6" t="inlineStr">
        <is>
          <t>Price (local)</t>
        </is>
      </c>
      <c r="D16" s="6" t="inlineStr">
        <is>
          <t>Price (USD)</t>
        </is>
      </c>
      <c r="E16" s="6" t="inlineStr">
        <is>
          <t>Gross @ 100%</t>
        </is>
      </c>
    </row>
    <row r="17">
      <c r="A17" s="3" t="inlineStr">
        <is>
          <t>GA Standing</t>
        </is>
      </c>
      <c r="B17" s="7" t="n">
        <v>20000</v>
      </c>
      <c r="C17" s="7" t="n">
        <v>3000</v>
      </c>
      <c r="D17">
        <f>C17/$B$11</f>
        <v/>
      </c>
      <c r="E17">
        <f>B17*D17</f>
        <v/>
      </c>
    </row>
    <row r="18">
      <c r="A18" s="3" t="inlineStr">
        <is>
          <t>Reserved Upper</t>
        </is>
      </c>
      <c r="B18" s="7" t="n">
        <v>12000</v>
      </c>
      <c r="C18" s="7" t="n">
        <v>6000</v>
      </c>
      <c r="D18">
        <f>C18/$B$11</f>
        <v/>
      </c>
      <c r="E18">
        <f>B18*D18</f>
        <v/>
      </c>
    </row>
    <row r="19">
      <c r="A19" s="3" t="inlineStr">
        <is>
          <t>Reserved Lower</t>
        </is>
      </c>
      <c r="B19" s="7" t="n">
        <v>9000</v>
      </c>
      <c r="C19" s="7" t="n">
        <v>9000</v>
      </c>
      <c r="D19">
        <f>C19/$B$11</f>
        <v/>
      </c>
      <c r="E19">
        <f>B19*D19</f>
        <v/>
      </c>
    </row>
    <row r="20">
      <c r="A20" s="3" t="inlineStr">
        <is>
          <t>Premium Side</t>
        </is>
      </c>
      <c r="B20" s="7" t="n">
        <v>5000</v>
      </c>
      <c r="C20" s="7" t="n">
        <v>13000</v>
      </c>
      <c r="D20">
        <f>C20/$B$11</f>
        <v/>
      </c>
      <c r="E20">
        <f>B20*D20</f>
        <v/>
      </c>
    </row>
    <row r="21">
      <c r="A21" s="3" t="inlineStr">
        <is>
          <t>VIP Floor</t>
        </is>
      </c>
      <c r="B21" s="7" t="n">
        <v>3000</v>
      </c>
      <c r="C21" s="7" t="n">
        <v>20000</v>
      </c>
      <c r="D21">
        <f>C21/$B$11</f>
        <v/>
      </c>
      <c r="E21">
        <f>B21*D21</f>
        <v/>
      </c>
    </row>
    <row r="22">
      <c r="A22" s="3" t="inlineStr">
        <is>
          <t>VVIP + Hospitality</t>
        </is>
      </c>
      <c r="B22" s="7" t="n">
        <v>1000</v>
      </c>
      <c r="C22" s="7" t="n">
        <v>28000</v>
      </c>
      <c r="D22">
        <f>C22/$B$11</f>
        <v/>
      </c>
      <c r="E22">
        <f>B22*D22</f>
        <v/>
      </c>
    </row>
    <row r="23">
      <c r="A23" s="8" t="inlineStr">
        <is>
          <t>TOTAL / average</t>
        </is>
      </c>
      <c r="B23" s="8">
        <f>SUM(B17:B22)</f>
        <v/>
      </c>
      <c r="C23" s="9" t="n"/>
      <c r="D23" s="8">
        <f>E23/B23</f>
        <v/>
      </c>
      <c r="E23" s="8">
        <f>SUM(E17:E22)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44" customWidth="1" min="1" max="1"/>
    <col width="15" customWidth="1" min="2" max="2"/>
    <col width="15" customWidth="1" min="3" max="3"/>
    <col width="30" customWidth="1" min="4" max="4"/>
  </cols>
  <sheetData>
    <row r="1">
      <c r="A1" s="1" t="inlineStr">
        <is>
          <t>BUDGET — 1 SHOW / 2 SHOWS (USD)</t>
        </is>
      </c>
    </row>
    <row r="2">
      <c r="A2" s="2" t="inlineStr">
        <is>
          <t>Every line needs a source: quote, contract or benchmark. "PLACEHOLDER" is acceptable only with a note of when the real number lands.</t>
        </is>
      </c>
    </row>
    <row r="4">
      <c r="A4" s="6" t="inlineStr">
        <is>
          <t>Line item</t>
        </is>
      </c>
      <c r="B4" s="6" t="inlineStr">
        <is>
          <t>1 show (USD)</t>
        </is>
      </c>
      <c r="C4" s="6" t="inlineStr">
        <is>
          <t>2 shows (USD)</t>
        </is>
      </c>
      <c r="D4" s="6" t="inlineStr">
        <is>
          <t>Source / note</t>
        </is>
      </c>
    </row>
    <row r="5">
      <c r="A5" s="3" t="inlineStr">
        <is>
          <t>Artist fee (NET, contractually fixed)</t>
        </is>
      </c>
      <c r="B5" s="10" t="n">
        <v>0</v>
      </c>
      <c r="C5" s="10" t="n">
        <v>0</v>
      </c>
    </row>
    <row r="6">
      <c r="A6" s="3" t="inlineStr">
        <is>
          <t>Agency fee (% of artist fee)</t>
        </is>
      </c>
      <c r="B6" s="10" t="n">
        <v>0</v>
      </c>
      <c r="C6" s="10" t="n">
        <v>0</v>
      </c>
    </row>
    <row r="7">
      <c r="A7" s="3" t="inlineStr">
        <is>
          <t>Travel — touring party</t>
        </is>
      </c>
      <c r="B7" s="10" t="n">
        <v>0</v>
      </c>
      <c r="C7" s="10" t="n">
        <v>0</v>
      </c>
    </row>
    <row r="8">
      <c r="A8" s="3" t="inlineStr">
        <is>
          <t>Hospitality — artist party</t>
        </is>
      </c>
      <c r="B8" s="10" t="n">
        <v>0</v>
      </c>
      <c r="C8" s="10" t="n">
        <v>0</v>
      </c>
    </row>
    <row r="9">
      <c r="A9" s="3" t="inlineStr">
        <is>
          <t>Technical production (stage, LED, light, sound)</t>
        </is>
      </c>
      <c r="B9" s="10" t="n">
        <v>0</v>
      </c>
      <c r="C9" s="10" t="n">
        <v>0</v>
      </c>
    </row>
    <row r="10">
      <c r="A10" s="3" t="inlineStr">
        <is>
          <t>Venue rental + operations</t>
        </is>
      </c>
      <c r="B10" s="10" t="n">
        <v>0</v>
      </c>
      <c r="C10" s="10" t="n">
        <v>0</v>
      </c>
    </row>
    <row r="11">
      <c r="A11" s="3" t="inlineStr">
        <is>
          <t>Event ops, security, medical</t>
        </is>
      </c>
      <c r="B11" s="10" t="n">
        <v>0</v>
      </c>
      <c r="C11" s="10" t="n">
        <v>0</v>
      </c>
    </row>
    <row r="12">
      <c r="A12" s="3" t="inlineStr">
        <is>
          <t>Marketing, PR, digital, OOH</t>
        </is>
      </c>
      <c r="B12" s="10" t="n">
        <v>0</v>
      </c>
      <c r="C12" s="10" t="n">
        <v>0</v>
      </c>
    </row>
    <row r="13">
      <c r="A13" s="3" t="inlineStr">
        <is>
          <t>Permits, clearances, performance insurance</t>
        </is>
      </c>
      <c r="B13" s="10" t="n">
        <v>0</v>
      </c>
      <c r="C13" s="10" t="n">
        <v>0</v>
      </c>
    </row>
    <row r="14">
      <c r="A14" s="3" t="inlineStr">
        <is>
          <t>Visas + work permits</t>
        </is>
      </c>
      <c r="B14" s="10" t="n">
        <v>0</v>
      </c>
      <c r="C14" s="10" t="n">
        <v>0</v>
      </c>
    </row>
    <row r="15">
      <c r="A15" s="3" t="inlineStr">
        <is>
          <t>Local crew and stagehands</t>
        </is>
      </c>
      <c r="B15" s="10" t="n">
        <v>0</v>
      </c>
      <c r="C15" s="10" t="n">
        <v>0</v>
      </c>
    </row>
    <row r="16">
      <c r="A16" s="3" t="inlineStr">
        <is>
          <t>Backstage, catering, green room</t>
        </is>
      </c>
      <c r="B16" s="10" t="n">
        <v>0</v>
      </c>
      <c r="C16" s="10" t="n">
        <v>0</v>
      </c>
    </row>
    <row r="17">
      <c r="A17" s="3" t="inlineStr">
        <is>
          <t>Event liability insurance</t>
        </is>
      </c>
      <c r="B17" s="10" t="n">
        <v>0</v>
      </c>
      <c r="C17" s="10" t="n">
        <v>0</v>
      </c>
    </row>
    <row r="18">
      <c r="A18" s="3" t="inlineStr">
        <is>
          <t>Local promoter fee (if any)</t>
        </is>
      </c>
      <c r="B18" s="10" t="n">
        <v>0</v>
      </c>
      <c r="C18" s="10" t="n">
        <v>0</v>
      </c>
    </row>
    <row r="19">
      <c r="A19" s="3" t="inlineStr">
        <is>
          <t>Artist withholding tax (structured)</t>
        </is>
      </c>
      <c r="B19" s="10" t="n">
        <v>0</v>
      </c>
      <c r="C19" s="10" t="n">
        <v>0</v>
      </c>
    </row>
    <row r="20">
      <c r="A20" s="3" t="inlineStr">
        <is>
          <t>Legal + SPV setup</t>
        </is>
      </c>
      <c r="B20" s="10" t="n">
        <v>0</v>
      </c>
      <c r="C20" s="10" t="n">
        <v>0</v>
      </c>
    </row>
    <row r="21">
      <c r="A21" s="3" t="inlineStr">
        <is>
          <t>Contingency</t>
        </is>
      </c>
      <c r="B21" s="10" t="n">
        <v>0</v>
      </c>
      <c r="C21" s="10" t="n">
        <v>0</v>
      </c>
    </row>
    <row r="22">
      <c r="A22" s="8" t="inlineStr">
        <is>
          <t>TOTAL BUDGET</t>
        </is>
      </c>
      <c r="B22" s="11">
        <f>SUM(B5:B21)</f>
        <v/>
      </c>
      <c r="C22" s="11">
        <f>SUM(C5:C21)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P&amp;L SCENARIOS — AFTER CORPORATE TAX</t>
        </is>
      </c>
    </row>
    <row r="2">
      <c r="A2" s="2" t="inlineStr">
        <is>
          <t>Investor: principal returned FIRST, then profit split. ROI = investor profit share / investor capital.</t>
        </is>
      </c>
    </row>
    <row r="4">
      <c r="A4" s="4" t="inlineStr">
        <is>
          <t>OPTION A — 1 SHOW</t>
        </is>
      </c>
    </row>
    <row r="5">
      <c r="A5" s="6" t="inlineStr">
        <is>
          <t>Scenario</t>
        </is>
      </c>
      <c r="B5" s="6" t="inlineStr">
        <is>
          <t>Fill</t>
        </is>
      </c>
      <c r="C5" s="6" t="inlineStr">
        <is>
          <t>Revenue</t>
        </is>
      </c>
      <c r="D5" s="6" t="inlineStr">
        <is>
          <t>Profit pre-tax</t>
        </is>
      </c>
      <c r="E5" s="6" t="inlineStr">
        <is>
          <t>After tax</t>
        </is>
      </c>
      <c r="F5" s="6" t="inlineStr">
        <is>
          <t>Investor share</t>
        </is>
      </c>
      <c r="G5" s="6" t="inlineStr">
        <is>
          <t>Total return</t>
        </is>
      </c>
      <c r="H5" s="6" t="inlineStr">
        <is>
          <t>ROI</t>
        </is>
      </c>
    </row>
    <row r="6">
      <c r="A6" s="3" t="inlineStr">
        <is>
          <t>Break-even</t>
        </is>
      </c>
      <c r="B6" s="12" t="n">
        <v>0.7</v>
      </c>
      <c r="C6" s="13">
        <f>Assumptions!$E$23*1*B6</f>
        <v/>
      </c>
      <c r="D6" s="13">
        <f>C6-Budget!$B$22</f>
        <v/>
      </c>
      <c r="E6" s="13">
        <f>D6*(1-Assumptions!$B$10)</f>
        <v/>
      </c>
      <c r="F6" s="13">
        <f>E6*Assumptions!$B$13</f>
        <v/>
      </c>
      <c r="G6" s="13">
        <f>Assumptions!$B$12+F6</f>
        <v/>
      </c>
      <c r="H6" s="14">
        <f>F6/Assumptions!$B$12</f>
        <v/>
      </c>
    </row>
    <row r="7">
      <c r="A7" s="3" t="inlineStr">
        <is>
          <t>Base</t>
        </is>
      </c>
      <c r="B7" s="12" t="n">
        <v>0.85</v>
      </c>
      <c r="C7" s="13">
        <f>Assumptions!$E$23*1*B7</f>
        <v/>
      </c>
      <c r="D7" s="13">
        <f>C7-Budget!$B$22</f>
        <v/>
      </c>
      <c r="E7" s="13">
        <f>D7*(1-Assumptions!$B$10)</f>
        <v/>
      </c>
      <c r="F7" s="13">
        <f>E7*Assumptions!$B$13</f>
        <v/>
      </c>
      <c r="G7" s="13">
        <f>Assumptions!$B$12+F7</f>
        <v/>
      </c>
      <c r="H7" s="14">
        <f>F7/Assumptions!$B$12</f>
        <v/>
      </c>
    </row>
    <row r="8">
      <c r="A8" s="3" t="inlineStr">
        <is>
          <t>Sellout</t>
        </is>
      </c>
      <c r="B8" s="12" t="n">
        <v>1</v>
      </c>
      <c r="C8" s="13">
        <f>Assumptions!$E$23*1*B8</f>
        <v/>
      </c>
      <c r="D8" s="13">
        <f>C8-Budget!$B$22</f>
        <v/>
      </c>
      <c r="E8" s="13">
        <f>D8*(1-Assumptions!$B$10)</f>
        <v/>
      </c>
      <c r="F8" s="13">
        <f>E8*Assumptions!$B$13</f>
        <v/>
      </c>
      <c r="G8" s="13">
        <f>Assumptions!$B$12+F8</f>
        <v/>
      </c>
      <c r="H8" s="14">
        <f>F8/Assumptions!$B$12</f>
        <v/>
      </c>
    </row>
    <row r="10">
      <c r="A10" s="4" t="inlineStr">
        <is>
          <t>OPTION B — 2 SHOWS</t>
        </is>
      </c>
    </row>
    <row r="11">
      <c r="A11" s="6" t="inlineStr">
        <is>
          <t>Scenario</t>
        </is>
      </c>
      <c r="B11" s="6" t="inlineStr">
        <is>
          <t>Fill</t>
        </is>
      </c>
      <c r="C11" s="6" t="inlineStr">
        <is>
          <t>Revenue</t>
        </is>
      </c>
      <c r="D11" s="6" t="inlineStr">
        <is>
          <t>Profit pre-tax</t>
        </is>
      </c>
      <c r="E11" s="6" t="inlineStr">
        <is>
          <t>After tax</t>
        </is>
      </c>
      <c r="F11" s="6" t="inlineStr">
        <is>
          <t>Investor share</t>
        </is>
      </c>
      <c r="G11" s="6" t="inlineStr">
        <is>
          <t>Total return</t>
        </is>
      </c>
      <c r="H11" s="6" t="inlineStr">
        <is>
          <t>ROI</t>
        </is>
      </c>
    </row>
    <row r="12">
      <c r="A12" s="3" t="inlineStr">
        <is>
          <t>Break-even</t>
        </is>
      </c>
      <c r="B12" s="12" t="n">
        <v>0.55</v>
      </c>
      <c r="C12" s="13">
        <f>Assumptions!$E$23*2*B12</f>
        <v/>
      </c>
      <c r="D12" s="13">
        <f>C12-Budget!$C$22</f>
        <v/>
      </c>
      <c r="E12" s="13">
        <f>D12*(1-Assumptions!$B$10)</f>
        <v/>
      </c>
      <c r="F12" s="13">
        <f>E12*Assumptions!$B$13</f>
        <v/>
      </c>
      <c r="G12" s="13">
        <f>Assumptions!$B$12+F12</f>
        <v/>
      </c>
      <c r="H12" s="14">
        <f>F12/Assumptions!$B$12</f>
        <v/>
      </c>
    </row>
    <row r="13">
      <c r="A13" s="3" t="inlineStr">
        <is>
          <t>Conservative</t>
        </is>
      </c>
      <c r="B13" s="12" t="n">
        <v>0.6</v>
      </c>
      <c r="C13" s="13">
        <f>Assumptions!$E$23*2*B13</f>
        <v/>
      </c>
      <c r="D13" s="13">
        <f>C13-Budget!$C$22</f>
        <v/>
      </c>
      <c r="E13" s="13">
        <f>D13*(1-Assumptions!$B$10)</f>
        <v/>
      </c>
      <c r="F13" s="13">
        <f>E13*Assumptions!$B$13</f>
        <v/>
      </c>
      <c r="G13" s="13">
        <f>Assumptions!$B$12+F13</f>
        <v/>
      </c>
      <c r="H13" s="14">
        <f>F13/Assumptions!$B$12</f>
        <v/>
      </c>
    </row>
    <row r="14">
      <c r="A14" s="3" t="inlineStr">
        <is>
          <t>Base</t>
        </is>
      </c>
      <c r="B14" s="12" t="n">
        <v>0.775</v>
      </c>
      <c r="C14" s="13">
        <f>Assumptions!$E$23*2*B14</f>
        <v/>
      </c>
      <c r="D14" s="13">
        <f>C14-Budget!$C$22</f>
        <v/>
      </c>
      <c r="E14" s="13">
        <f>D14*(1-Assumptions!$B$10)</f>
        <v/>
      </c>
      <c r="F14" s="13">
        <f>E14*Assumptions!$B$13</f>
        <v/>
      </c>
      <c r="G14" s="13">
        <f>Assumptions!$B$12+F14</f>
        <v/>
      </c>
      <c r="H14" s="14">
        <f>F14/Assumptions!$B$12</f>
        <v/>
      </c>
    </row>
    <row r="15">
      <c r="A15" s="3" t="inlineStr">
        <is>
          <t>Aggressive</t>
        </is>
      </c>
      <c r="B15" s="12" t="n">
        <v>0.9</v>
      </c>
      <c r="C15" s="13">
        <f>Assumptions!$E$23*2*B15</f>
        <v/>
      </c>
      <c r="D15" s="13">
        <f>C15-Budget!$C$22</f>
        <v/>
      </c>
      <c r="E15" s="13">
        <f>D15*(1-Assumptions!$B$10)</f>
        <v/>
      </c>
      <c r="F15" s="13">
        <f>E15*Assumptions!$B$13</f>
        <v/>
      </c>
      <c r="G15" s="13">
        <f>Assumptions!$B$12+F15</f>
        <v/>
      </c>
      <c r="H15" s="14">
        <f>F15/Assumptions!$B$12</f>
        <v/>
      </c>
    </row>
    <row r="16">
      <c r="A16" s="3" t="inlineStr">
        <is>
          <t>Sellout</t>
        </is>
      </c>
      <c r="B16" s="12" t="n">
        <v>1</v>
      </c>
      <c r="C16" s="13">
        <f>Assumptions!$E$23*2*B16</f>
        <v/>
      </c>
      <c r="D16" s="13">
        <f>C16-Budget!$C$22</f>
        <v/>
      </c>
      <c r="E16" s="13">
        <f>D16*(1-Assumptions!$B$10)</f>
        <v/>
      </c>
      <c r="F16" s="13">
        <f>E16*Assumptions!$B$13</f>
        <v/>
      </c>
      <c r="G16" s="13">
        <f>Assumptions!$B$12+F16</f>
        <v/>
      </c>
      <c r="H16" s="14">
        <f>F16/Assumptions!$B$12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3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CASH FLOW — MONTHLY (SPV ACCOUNT VIEW)</t>
        </is>
      </c>
    </row>
    <row r="2">
      <c r="A2" s="2" t="inlineStr">
        <is>
          <t>Show when investor capital enters, when each cost leaves, when ticket money arrives, and when settlement returns capital + split. The month the account goes negative is the month the deal dies — find it here, not live.</t>
        </is>
      </c>
    </row>
    <row r="4">
      <c r="A4" s="6" t="inlineStr">
        <is>
          <t>Line</t>
        </is>
      </c>
      <c r="B4" s="6" t="inlineStr">
        <is>
          <t>Total (USD)</t>
        </is>
      </c>
      <c r="C4" s="6" t="inlineStr">
        <is>
          <t>M1</t>
        </is>
      </c>
      <c r="D4" s="6" t="inlineStr">
        <is>
          <t>M2</t>
        </is>
      </c>
      <c r="E4" s="6" t="inlineStr">
        <is>
          <t>M3</t>
        </is>
      </c>
      <c r="F4" s="6" t="inlineStr">
        <is>
          <t>M4</t>
        </is>
      </c>
      <c r="G4" s="6" t="inlineStr">
        <is>
          <t>M5</t>
        </is>
      </c>
      <c r="H4" s="6" t="inlineStr">
        <is>
          <t>M6 (show)</t>
        </is>
      </c>
      <c r="I4" s="6" t="inlineStr">
        <is>
          <t>M7</t>
        </is>
      </c>
      <c r="J4" s="6" t="inlineStr">
        <is>
          <t>M8 (settle)</t>
        </is>
      </c>
    </row>
    <row r="5">
      <c r="A5" s="4" t="inlineStr">
        <is>
          <t>INFLOWS</t>
        </is>
      </c>
    </row>
    <row r="6">
      <c r="A6" s="3" t="inlineStr">
        <is>
          <t>Investor capital</t>
        </is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</row>
    <row r="7">
      <c r="A7" s="3" t="inlineStr">
        <is>
          <t>Ticket revenue (net remittance)</t>
        </is>
      </c>
      <c r="B7" s="10" t="n">
        <v>0</v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</row>
    <row r="8">
      <c r="A8" s="3" t="inlineStr"/>
    </row>
    <row r="9">
      <c r="A9" s="4" t="inlineStr">
        <is>
          <t>OUTFLOWS</t>
        </is>
      </c>
    </row>
    <row r="10">
      <c r="A10" s="3" t="inlineStr">
        <is>
          <t>Artist fee — deposit / balance</t>
        </is>
      </c>
      <c r="B10" s="10" t="n">
        <v>0</v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</row>
    <row r="11">
      <c r="A11" s="3" t="inlineStr">
        <is>
          <t>Agency fee</t>
        </is>
      </c>
      <c r="B11" s="10" t="n">
        <v>0</v>
      </c>
      <c r="C11" s="10" t="n">
        <v>0</v>
      </c>
      <c r="D11" s="10" t="n">
        <v>0</v>
      </c>
      <c r="E11" s="10" t="n">
        <v>0</v>
      </c>
      <c r="F11" s="10" t="n">
        <v>0</v>
      </c>
      <c r="G11" s="10" t="n">
        <v>0</v>
      </c>
      <c r="H11" s="10" t="n">
        <v>0</v>
      </c>
      <c r="I11" s="10" t="n">
        <v>0</v>
      </c>
      <c r="J11" s="10" t="n">
        <v>0</v>
      </c>
    </row>
    <row r="12">
      <c r="A12" s="3" t="inlineStr">
        <is>
          <t>Technical production</t>
        </is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</row>
    <row r="13">
      <c r="A13" s="3" t="inlineStr">
        <is>
          <t>Venue rental + ops</t>
        </is>
      </c>
      <c r="B13" s="10" t="n">
        <v>0</v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</row>
    <row r="14">
      <c r="A14" s="3" t="inlineStr">
        <is>
          <t>Travel + hospitality</t>
        </is>
      </c>
      <c r="B14" s="10" t="n">
        <v>0</v>
      </c>
      <c r="C14" s="10" t="n">
        <v>0</v>
      </c>
      <c r="D14" s="10" t="n">
        <v>0</v>
      </c>
      <c r="E14" s="10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</row>
    <row r="15">
      <c r="A15" s="3" t="inlineStr">
        <is>
          <t>Marketing</t>
        </is>
      </c>
      <c r="B15" s="10" t="n">
        <v>0</v>
      </c>
      <c r="C15" s="10" t="n">
        <v>0</v>
      </c>
      <c r="D15" s="10" t="n">
        <v>0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</row>
    <row r="16">
      <c r="A16" s="3" t="inlineStr">
        <is>
          <t>Permits, insurance, visas</t>
        </is>
      </c>
      <c r="B16" s="10" t="n">
        <v>0</v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</row>
    <row r="17">
      <c r="A17" s="3" t="inlineStr">
        <is>
          <t>Crew, backstage, misc</t>
        </is>
      </c>
      <c r="B17" s="10" t="n">
        <v>0</v>
      </c>
      <c r="C17" s="10" t="n">
        <v>0</v>
      </c>
      <c r="D17" s="10" t="n">
        <v>0</v>
      </c>
      <c r="E17" s="10" t="n">
        <v>0</v>
      </c>
      <c r="F17" s="10" t="n">
        <v>0</v>
      </c>
      <c r="G17" s="10" t="n">
        <v>0</v>
      </c>
      <c r="H17" s="10" t="n">
        <v>0</v>
      </c>
      <c r="I17" s="10" t="n">
        <v>0</v>
      </c>
      <c r="J17" s="10" t="n">
        <v>0</v>
      </c>
    </row>
    <row r="18">
      <c r="A18" s="3" t="inlineStr">
        <is>
          <t>Withholding tax</t>
        </is>
      </c>
      <c r="B18" s="10" t="n">
        <v>0</v>
      </c>
      <c r="C18" s="10" t="n">
        <v>0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</v>
      </c>
    </row>
    <row r="19">
      <c r="A19" s="3" t="inlineStr"/>
    </row>
    <row r="20">
      <c r="A20" s="4" t="inlineStr">
        <is>
          <t>SETTLEMENT</t>
        </is>
      </c>
    </row>
    <row r="21">
      <c r="A21" s="3" t="inlineStr">
        <is>
          <t>Corporate tax provision</t>
        </is>
      </c>
      <c r="B21" s="10" t="n">
        <v>0</v>
      </c>
      <c r="C21" s="10" t="n">
        <v>0</v>
      </c>
      <c r="D21" s="10" t="n">
        <v>0</v>
      </c>
      <c r="E21" s="10" t="n">
        <v>0</v>
      </c>
      <c r="F21" s="10" t="n">
        <v>0</v>
      </c>
      <c r="G21" s="10" t="n">
        <v>0</v>
      </c>
      <c r="H21" s="10" t="n">
        <v>0</v>
      </c>
      <c r="I21" s="10" t="n">
        <v>0</v>
      </c>
      <c r="J21" s="10" t="n">
        <v>0</v>
      </c>
    </row>
    <row r="22">
      <c r="A22" s="3" t="inlineStr">
        <is>
          <t>Investor principal return</t>
        </is>
      </c>
      <c r="B22" s="10" t="n">
        <v>0</v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</row>
    <row r="23">
      <c r="A23" s="3" t="inlineStr">
        <is>
          <t>Investor profit share</t>
        </is>
      </c>
      <c r="B23" s="10" t="n">
        <v>0</v>
      </c>
      <c r="C23" s="10" t="n">
        <v>0</v>
      </c>
      <c r="D23" s="10" t="n">
        <v>0</v>
      </c>
      <c r="E23" s="10" t="n">
        <v>0</v>
      </c>
      <c r="F23" s="10" t="n">
        <v>0</v>
      </c>
      <c r="G23" s="10" t="n">
        <v>0</v>
      </c>
      <c r="H23" s="10" t="n">
        <v>0</v>
      </c>
      <c r="I23" s="10" t="n">
        <v>0</v>
      </c>
      <c r="J23" s="10" t="n">
        <v>0</v>
      </c>
    </row>
    <row r="24">
      <c r="A24" s="3" t="inlineStr">
        <is>
          <t>Promoter profit share</t>
        </is>
      </c>
      <c r="B24" s="10" t="n">
        <v>0</v>
      </c>
      <c r="C24" s="10" t="n">
        <v>0</v>
      </c>
      <c r="D24" s="10" t="n">
        <v>0</v>
      </c>
      <c r="E24" s="10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</row>
    <row r="25">
      <c r="A25" s="3" t="inlineStr"/>
    </row>
    <row r="26">
      <c r="A26" s="4" t="inlineStr">
        <is>
          <t>NET CASH FLOW</t>
        </is>
      </c>
    </row>
    <row r="27">
      <c r="A27" s="4" t="inlineStr">
        <is>
          <t>CUMULATIVE BALANCE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2026-07-17T07:31:42Z</dcterms:created>
  <dcterms:modified xmlns:dcterms="http://purl.org/dc/terms/" xmlns:xsi="http://www.w3.org/2001/XMLSchema-instance" xsi:type="dcterms:W3CDTF">2026-07-17T07:31:42Z</dcterms:modified>
</cp:coreProperties>
</file>